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6" i="3"/>
  <c r="G41"/>
  <c r="G5"/>
  <c r="G46"/>
  <c r="G37"/>
  <c r="G33"/>
  <c r="G28"/>
  <c r="G23"/>
  <c r="G17" s="1"/>
  <c r="I52" i="2"/>
  <c r="G52"/>
  <c r="I47"/>
  <c r="G47"/>
  <c r="G17"/>
  <c r="I17" s="1"/>
  <c r="I12"/>
  <c r="G12"/>
  <c r="I9"/>
  <c r="G9"/>
  <c r="G4"/>
  <c r="I4" s="1"/>
  <c r="E57"/>
  <c r="I44"/>
  <c r="G44"/>
  <c r="G40"/>
  <c r="I40" s="1"/>
  <c r="G35"/>
  <c r="I35" s="1"/>
  <c r="I33"/>
  <c r="G30"/>
  <c r="I30" s="1"/>
  <c r="I25"/>
  <c r="I24" s="1"/>
  <c r="E33" i="1"/>
  <c r="I30"/>
  <c r="G30"/>
  <c r="G26"/>
  <c r="I26" s="1"/>
  <c r="I18"/>
  <c r="G18"/>
  <c r="I16"/>
  <c r="I8"/>
  <c r="G13"/>
  <c r="G33" s="1"/>
  <c r="I57" i="2" l="1"/>
  <c r="G57"/>
  <c r="G24"/>
  <c r="I13" i="1"/>
  <c r="I33"/>
</calcChain>
</file>

<file path=xl/sharedStrings.xml><?xml version="1.0" encoding="utf-8"?>
<sst xmlns="http://schemas.openxmlformats.org/spreadsheetml/2006/main" count="135" uniqueCount="49">
  <si>
    <t>№ п/п</t>
  </si>
  <si>
    <t>Примечание</t>
  </si>
  <si>
    <t>Подтверждающие документы (реквизиты)</t>
  </si>
  <si>
    <t>Остаток средств, руб.</t>
  </si>
  <si>
    <t>Фактические расходы</t>
  </si>
  <si>
    <t>Сумма бюджетных средств</t>
  </si>
  <si>
    <t>Наименование статей затрат по смете</t>
  </si>
  <si>
    <t>1.</t>
  </si>
  <si>
    <t>Разработка траншеи ковшом экскаватора</t>
  </si>
  <si>
    <t>`- материалы</t>
  </si>
  <si>
    <t>`- ГСМ</t>
  </si>
  <si>
    <t>`- заработная плата</t>
  </si>
  <si>
    <t>`- услуги транспорта</t>
  </si>
  <si>
    <t xml:space="preserve">2. </t>
  </si>
  <si>
    <t>Доработка вручную грунта глубиной до 2 м</t>
  </si>
  <si>
    <t>3.</t>
  </si>
  <si>
    <t>Укладка трубы ПНД d=63</t>
  </si>
  <si>
    <t>4.</t>
  </si>
  <si>
    <t xml:space="preserve">Засыпка траншеи </t>
  </si>
  <si>
    <t>5.</t>
  </si>
  <si>
    <t>Копка под бетонные кольца и установка бетонного колодца с крышкой и люком</t>
  </si>
  <si>
    <t>6.</t>
  </si>
  <si>
    <t>Установка сиделок и кранов</t>
  </si>
  <si>
    <t>7.</t>
  </si>
  <si>
    <t>ИТОГО</t>
  </si>
  <si>
    <t>Приложение 4</t>
  </si>
  <si>
    <t xml:space="preserve">Утверждаю </t>
  </si>
  <si>
    <t>И.о. главы Администрации Юрьево-Девичьевского сельского поселения МО Конаковский район</t>
  </si>
  <si>
    <t>____________ Ю.Е.В. Футорянская</t>
  </si>
  <si>
    <t>"____" ________________2017год</t>
  </si>
  <si>
    <t>К договору о предоставлении субсидии из бюджета Юрьево-Девичьевского сельского поселения МО Конаковский район</t>
  </si>
  <si>
    <t>Примечание: заверенные копии документов, подтверждающих целевое использование средств на _______ листах прилагаем.</t>
  </si>
  <si>
    <t>Директор МУП ЖКХ "Юрьево-Девичье" Юрьево-Девичьевского сельского поселения МО Конаковский район</t>
  </si>
  <si>
    <t>Главный бухгалтер</t>
  </si>
  <si>
    <t>_______________     Скакодуб Р.В.</t>
  </si>
  <si>
    <t>_______________   Воронович Л.А.</t>
  </si>
  <si>
    <r>
      <rPr>
        <b/>
        <sz val="11"/>
        <color theme="1"/>
        <rFont val="Calibri"/>
        <family val="2"/>
        <charset val="204"/>
        <scheme val="minor"/>
      </rPr>
      <t>Отчет о фактически состоявшихся затратах</t>
    </r>
    <r>
      <rPr>
        <sz val="11"/>
        <color theme="1"/>
        <rFont val="Calibri"/>
        <family val="2"/>
        <charset val="204"/>
        <scheme val="minor"/>
      </rPr>
      <t xml:space="preserve">
 по Договору от "____" ________________ 2017г. №______ по организации и проведению реконструкции водопроводных сетей в с.Юрьево-Девичье" от ул.Центральная дома №70 до ул.Спортивная дома №12 протяженностью 600 метров на 2017 год</t>
    </r>
  </si>
  <si>
    <t>№_____ от ___.____.2017г.</t>
  </si>
  <si>
    <t xml:space="preserve">Наименование статей затрат </t>
  </si>
  <si>
    <t>Приобретение топлива</t>
  </si>
  <si>
    <t>Реконструкция водопроводных сетей</t>
  </si>
  <si>
    <t>8.</t>
  </si>
  <si>
    <t>2.</t>
  </si>
  <si>
    <t>Отчет об использовании бюджетных средств</t>
  </si>
  <si>
    <t xml:space="preserve">за 9месяцев 2017г. </t>
  </si>
  <si>
    <t>500000,00
Возврат</t>
  </si>
  <si>
    <t>Гл.бухгалтер</t>
  </si>
  <si>
    <t>Захарова Т.С.</t>
  </si>
  <si>
    <r>
      <t xml:space="preserve">Субсидия на возмещение выпадающих доходов
</t>
    </r>
    <r>
      <rPr>
        <sz val="11"/>
        <color theme="1"/>
        <rFont val="Calibri"/>
        <family val="2"/>
        <charset val="204"/>
        <scheme val="minor"/>
      </rPr>
      <t>-Приобретение топлива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</si>
</sst>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 applyAlignment="1">
      <alignment vertical="center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0" fillId="0" borderId="0" xfId="0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0" fillId="0" borderId="11" xfId="0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0" xfId="0" applyFont="1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5" xfId="0" applyFont="1" applyBorder="1"/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2" fontId="0" fillId="0" borderId="9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opLeftCell="A13" workbookViewId="0">
      <selection activeCell="A26" sqref="A26:N33"/>
    </sheetView>
  </sheetViews>
  <sheetFormatPr defaultRowHeight="15"/>
  <sheetData>
    <row r="1" spans="1:14">
      <c r="L1" s="83" t="s">
        <v>25</v>
      </c>
      <c r="M1" s="83"/>
      <c r="N1" s="83"/>
    </row>
    <row r="2" spans="1:14">
      <c r="A2" s="83" t="s">
        <v>26</v>
      </c>
      <c r="B2" s="83"/>
      <c r="C2" s="83"/>
      <c r="D2" s="83"/>
    </row>
    <row r="3" spans="1:14" ht="48.75" customHeight="1">
      <c r="A3" s="84" t="s">
        <v>27</v>
      </c>
      <c r="B3" s="84"/>
      <c r="C3" s="84"/>
      <c r="D3" s="84"/>
      <c r="K3" s="85" t="s">
        <v>30</v>
      </c>
      <c r="L3" s="85"/>
      <c r="M3" s="85"/>
      <c r="N3" s="85"/>
    </row>
    <row r="4" spans="1:14">
      <c r="A4" s="57" t="s">
        <v>28</v>
      </c>
      <c r="B4" s="57"/>
      <c r="C4" s="57"/>
      <c r="D4" s="57"/>
      <c r="K4" s="85"/>
      <c r="L4" s="85"/>
      <c r="M4" s="85"/>
      <c r="N4" s="85"/>
    </row>
    <row r="5" spans="1:14">
      <c r="A5" s="57" t="s">
        <v>29</v>
      </c>
      <c r="B5" s="57"/>
      <c r="C5" s="57"/>
      <c r="D5" s="57"/>
      <c r="K5" s="86" t="s">
        <v>37</v>
      </c>
      <c r="L5" s="86"/>
      <c r="M5" s="86"/>
      <c r="N5" s="86"/>
    </row>
    <row r="6" spans="1:14" ht="71.25" customHeight="1">
      <c r="A6" s="13"/>
      <c r="B6" s="13"/>
      <c r="C6" s="13"/>
      <c r="D6" s="82" t="s">
        <v>36</v>
      </c>
      <c r="E6" s="82"/>
      <c r="F6" s="82"/>
      <c r="G6" s="82"/>
      <c r="H6" s="82"/>
      <c r="I6" s="82"/>
      <c r="J6" s="82"/>
      <c r="K6" s="82"/>
      <c r="L6" s="82"/>
    </row>
    <row r="7" spans="1:14" ht="49.5" customHeight="1">
      <c r="A7" s="1" t="s">
        <v>0</v>
      </c>
      <c r="B7" s="52" t="s">
        <v>6</v>
      </c>
      <c r="C7" s="52"/>
      <c r="D7" s="52"/>
      <c r="E7" s="52" t="s">
        <v>5</v>
      </c>
      <c r="F7" s="52"/>
      <c r="G7" s="52" t="s">
        <v>4</v>
      </c>
      <c r="H7" s="52"/>
      <c r="I7" s="52" t="s">
        <v>3</v>
      </c>
      <c r="J7" s="52"/>
      <c r="K7" s="52" t="s">
        <v>2</v>
      </c>
      <c r="L7" s="52"/>
      <c r="M7" s="53" t="s">
        <v>1</v>
      </c>
      <c r="N7" s="53"/>
    </row>
    <row r="8" spans="1:14" ht="30.75" customHeight="1">
      <c r="A8" s="2" t="s">
        <v>7</v>
      </c>
      <c r="B8" s="61" t="s">
        <v>8</v>
      </c>
      <c r="C8" s="62"/>
      <c r="D8" s="63"/>
      <c r="E8" s="59">
        <v>180000</v>
      </c>
      <c r="F8" s="60"/>
      <c r="G8" s="59">
        <v>137225</v>
      </c>
      <c r="H8" s="60"/>
      <c r="I8" s="59">
        <f>E8-G8</f>
        <v>42775</v>
      </c>
      <c r="J8" s="64"/>
      <c r="K8" s="9"/>
      <c r="L8" s="10"/>
      <c r="M8" s="9"/>
      <c r="N8" s="10"/>
    </row>
    <row r="9" spans="1:14">
      <c r="A9" s="3"/>
      <c r="B9" s="56" t="s">
        <v>9</v>
      </c>
      <c r="C9" s="57"/>
      <c r="D9" s="58"/>
      <c r="E9" s="5"/>
      <c r="F9" s="6"/>
      <c r="G9" s="54">
        <v>1470</v>
      </c>
      <c r="H9" s="55"/>
      <c r="I9" s="5"/>
      <c r="J9" s="6"/>
      <c r="K9" s="5"/>
      <c r="L9" s="6"/>
      <c r="M9" s="5"/>
      <c r="N9" s="6"/>
    </row>
    <row r="10" spans="1:14">
      <c r="A10" s="3"/>
      <c r="B10" s="56" t="s">
        <v>10</v>
      </c>
      <c r="C10" s="57"/>
      <c r="D10" s="58"/>
      <c r="E10" s="5"/>
      <c r="F10" s="6"/>
      <c r="G10" s="54">
        <v>15056</v>
      </c>
      <c r="H10" s="55"/>
      <c r="I10" s="5"/>
      <c r="J10" s="6"/>
      <c r="K10" s="5"/>
      <c r="L10" s="6"/>
      <c r="M10" s="5"/>
      <c r="N10" s="6"/>
    </row>
    <row r="11" spans="1:14">
      <c r="A11" s="3"/>
      <c r="B11" s="56" t="s">
        <v>11</v>
      </c>
      <c r="C11" s="57"/>
      <c r="D11" s="58"/>
      <c r="E11" s="5"/>
      <c r="F11" s="6"/>
      <c r="G11" s="54">
        <v>11949</v>
      </c>
      <c r="H11" s="55"/>
      <c r="I11" s="5"/>
      <c r="J11" s="6"/>
      <c r="K11" s="5"/>
      <c r="L11" s="6"/>
      <c r="M11" s="5"/>
      <c r="N11" s="6"/>
    </row>
    <row r="12" spans="1:14">
      <c r="A12" s="3"/>
      <c r="B12" s="56" t="s">
        <v>12</v>
      </c>
      <c r="C12" s="57"/>
      <c r="D12" s="58"/>
      <c r="E12" s="5"/>
      <c r="F12" s="6"/>
      <c r="G12" s="54">
        <v>108750</v>
      </c>
      <c r="H12" s="55"/>
      <c r="I12" s="5"/>
      <c r="J12" s="6"/>
      <c r="K12" s="5"/>
      <c r="L12" s="6"/>
      <c r="M12" s="5"/>
      <c r="N12" s="6"/>
    </row>
    <row r="13" spans="1:14" ht="30.75" customHeight="1">
      <c r="A13" s="2" t="s">
        <v>13</v>
      </c>
      <c r="B13" s="61" t="s">
        <v>14</v>
      </c>
      <c r="C13" s="62"/>
      <c r="D13" s="63"/>
      <c r="E13" s="59">
        <v>38000</v>
      </c>
      <c r="F13" s="60"/>
      <c r="G13" s="59">
        <f>G14+G15</f>
        <v>30162.799999999999</v>
      </c>
      <c r="H13" s="64"/>
      <c r="I13" s="59">
        <f>E13-G13</f>
        <v>7837.2000000000007</v>
      </c>
      <c r="J13" s="64"/>
      <c r="K13" s="9"/>
      <c r="L13" s="10"/>
      <c r="M13" s="9"/>
      <c r="N13" s="10"/>
    </row>
    <row r="14" spans="1:14">
      <c r="A14" s="3"/>
      <c r="B14" s="56" t="s">
        <v>11</v>
      </c>
      <c r="C14" s="57"/>
      <c r="D14" s="58"/>
      <c r="E14" s="5"/>
      <c r="F14" s="6"/>
      <c r="G14" s="54">
        <v>29968.799999999999</v>
      </c>
      <c r="H14" s="55"/>
      <c r="I14" s="5"/>
      <c r="J14" s="6"/>
      <c r="K14" s="5"/>
      <c r="L14" s="6"/>
      <c r="M14" s="5"/>
      <c r="N14" s="6"/>
    </row>
    <row r="15" spans="1:14">
      <c r="A15" s="4"/>
      <c r="B15" s="68" t="s">
        <v>9</v>
      </c>
      <c r="C15" s="69"/>
      <c r="D15" s="70"/>
      <c r="E15" s="7"/>
      <c r="F15" s="8"/>
      <c r="G15" s="73">
        <v>194</v>
      </c>
      <c r="H15" s="74"/>
      <c r="I15" s="7"/>
      <c r="J15" s="8"/>
      <c r="K15" s="7"/>
      <c r="L15" s="8"/>
      <c r="M15" s="7"/>
      <c r="N15" s="8"/>
    </row>
    <row r="16" spans="1:14">
      <c r="A16" s="2" t="s">
        <v>15</v>
      </c>
      <c r="B16" s="65" t="s">
        <v>16</v>
      </c>
      <c r="C16" s="66"/>
      <c r="D16" s="67"/>
      <c r="E16" s="71">
        <v>30000</v>
      </c>
      <c r="F16" s="72"/>
      <c r="G16" s="71">
        <v>80495.199999999997</v>
      </c>
      <c r="H16" s="72"/>
      <c r="I16" s="71">
        <f>E16-G16</f>
        <v>-50495.199999999997</v>
      </c>
      <c r="J16" s="67"/>
      <c r="K16" s="9"/>
      <c r="L16" s="10"/>
      <c r="M16" s="9"/>
      <c r="N16" s="10"/>
    </row>
    <row r="17" spans="1:14">
      <c r="A17" s="4"/>
      <c r="B17" s="68" t="s">
        <v>9</v>
      </c>
      <c r="C17" s="69"/>
      <c r="D17" s="70"/>
      <c r="E17" s="7"/>
      <c r="F17" s="8"/>
      <c r="G17" s="73">
        <v>80495.199999999997</v>
      </c>
      <c r="H17" s="74"/>
      <c r="I17" s="7"/>
      <c r="J17" s="8"/>
      <c r="K17" s="7"/>
      <c r="L17" s="8"/>
      <c r="M17" s="7"/>
      <c r="N17" s="8"/>
    </row>
    <row r="18" spans="1:14">
      <c r="A18" s="2" t="s">
        <v>17</v>
      </c>
      <c r="B18" s="65" t="s">
        <v>18</v>
      </c>
      <c r="C18" s="66"/>
      <c r="D18" s="67"/>
      <c r="E18" s="71">
        <v>60000</v>
      </c>
      <c r="F18" s="72"/>
      <c r="G18" s="71">
        <f>G19+G20+G21+G22</f>
        <v>59994</v>
      </c>
      <c r="H18" s="72"/>
      <c r="I18" s="71">
        <f>E18-G18</f>
        <v>6</v>
      </c>
      <c r="J18" s="67"/>
      <c r="K18" s="9"/>
      <c r="L18" s="10"/>
      <c r="M18" s="9"/>
      <c r="N18" s="10"/>
    </row>
    <row r="19" spans="1:14">
      <c r="A19" s="3"/>
      <c r="B19" s="56" t="s">
        <v>9</v>
      </c>
      <c r="C19" s="57"/>
      <c r="D19" s="58"/>
      <c r="E19" s="5"/>
      <c r="F19" s="6"/>
      <c r="G19" s="54">
        <v>490</v>
      </c>
      <c r="H19" s="55"/>
      <c r="I19" s="5"/>
      <c r="J19" s="6"/>
      <c r="K19" s="5"/>
      <c r="L19" s="6"/>
      <c r="M19" s="5"/>
      <c r="N19" s="6"/>
    </row>
    <row r="20" spans="1:14">
      <c r="A20" s="3"/>
      <c r="B20" s="56" t="s">
        <v>10</v>
      </c>
      <c r="C20" s="57"/>
      <c r="D20" s="58"/>
      <c r="E20" s="5"/>
      <c r="F20" s="6"/>
      <c r="G20" s="54">
        <v>2823</v>
      </c>
      <c r="H20" s="55"/>
      <c r="I20" s="5"/>
      <c r="J20" s="6"/>
      <c r="K20" s="5"/>
      <c r="L20" s="6"/>
      <c r="M20" s="5"/>
      <c r="N20" s="6"/>
    </row>
    <row r="21" spans="1:14">
      <c r="A21" s="3"/>
      <c r="B21" s="56" t="s">
        <v>11</v>
      </c>
      <c r="C21" s="57"/>
      <c r="D21" s="58"/>
      <c r="E21" s="5"/>
      <c r="F21" s="6"/>
      <c r="G21" s="54">
        <v>5351</v>
      </c>
      <c r="H21" s="55"/>
      <c r="I21" s="5"/>
      <c r="J21" s="6"/>
      <c r="K21" s="5"/>
      <c r="L21" s="6"/>
      <c r="M21" s="5"/>
      <c r="N21" s="6"/>
    </row>
    <row r="22" spans="1:14">
      <c r="A22" s="4"/>
      <c r="B22" s="68" t="s">
        <v>12</v>
      </c>
      <c r="C22" s="69"/>
      <c r="D22" s="70"/>
      <c r="E22" s="7"/>
      <c r="F22" s="8"/>
      <c r="G22" s="73">
        <v>51330</v>
      </c>
      <c r="H22" s="74"/>
      <c r="I22" s="7"/>
      <c r="J22" s="8"/>
      <c r="K22" s="7"/>
      <c r="L22" s="8"/>
      <c r="M22" s="7"/>
      <c r="N22" s="8"/>
    </row>
    <row r="23" spans="1:14">
      <c r="A23" s="12"/>
      <c r="B23" s="14"/>
      <c r="C23" s="14"/>
      <c r="D23" s="14"/>
      <c r="E23" s="12"/>
      <c r="F23" s="12"/>
      <c r="G23" s="15"/>
      <c r="H23" s="15"/>
      <c r="I23" s="12"/>
      <c r="J23" s="12"/>
      <c r="K23" s="12"/>
      <c r="L23" s="12"/>
      <c r="M23" s="12"/>
      <c r="N23" s="12"/>
    </row>
    <row r="24" spans="1:14">
      <c r="A24" s="12"/>
      <c r="B24" s="14"/>
      <c r="C24" s="14"/>
      <c r="D24" s="14"/>
      <c r="E24" s="12"/>
      <c r="F24" s="12"/>
      <c r="G24" s="15"/>
      <c r="H24" s="15"/>
      <c r="I24" s="12"/>
      <c r="J24" s="12"/>
      <c r="K24" s="12"/>
      <c r="L24" s="12"/>
      <c r="M24" s="12"/>
      <c r="N24" s="12"/>
    </row>
    <row r="25" spans="1:14">
      <c r="A25" s="12"/>
      <c r="B25" s="14"/>
      <c r="C25" s="14"/>
      <c r="D25" s="14"/>
      <c r="E25" s="12"/>
      <c r="F25" s="12"/>
      <c r="G25" s="15"/>
      <c r="H25" s="15"/>
      <c r="I25" s="12"/>
      <c r="J25" s="12"/>
      <c r="K25" s="12"/>
      <c r="L25" s="12"/>
      <c r="M25" s="12"/>
      <c r="N25" s="12"/>
    </row>
    <row r="26" spans="1:14" ht="45.75" customHeight="1">
      <c r="A26" s="2" t="s">
        <v>19</v>
      </c>
      <c r="B26" s="61" t="s">
        <v>20</v>
      </c>
      <c r="C26" s="62"/>
      <c r="D26" s="63"/>
      <c r="E26" s="59">
        <v>76000</v>
      </c>
      <c r="F26" s="60"/>
      <c r="G26" s="59">
        <f>G27+G28+G29</f>
        <v>76123</v>
      </c>
      <c r="H26" s="60"/>
      <c r="I26" s="59">
        <f>E26-G26</f>
        <v>-123</v>
      </c>
      <c r="J26" s="64"/>
      <c r="K26" s="9"/>
      <c r="L26" s="10"/>
      <c r="M26" s="9"/>
      <c r="N26" s="10"/>
    </row>
    <row r="27" spans="1:14">
      <c r="A27" s="3"/>
      <c r="B27" s="56" t="s">
        <v>9</v>
      </c>
      <c r="C27" s="57"/>
      <c r="D27" s="58"/>
      <c r="E27" s="5"/>
      <c r="F27" s="6"/>
      <c r="G27" s="54">
        <v>24000</v>
      </c>
      <c r="H27" s="55"/>
      <c r="I27" s="5"/>
      <c r="J27" s="6"/>
      <c r="K27" s="5"/>
      <c r="L27" s="6"/>
      <c r="M27" s="5"/>
      <c r="N27" s="6"/>
    </row>
    <row r="28" spans="1:14">
      <c r="A28" s="3"/>
      <c r="B28" s="56" t="s">
        <v>10</v>
      </c>
      <c r="C28" s="57"/>
      <c r="D28" s="58"/>
      <c r="E28" s="5"/>
      <c r="F28" s="6"/>
      <c r="G28" s="54">
        <v>2823</v>
      </c>
      <c r="H28" s="55"/>
      <c r="I28" s="5"/>
      <c r="J28" s="6"/>
      <c r="K28" s="5"/>
      <c r="L28" s="6"/>
      <c r="M28" s="5"/>
      <c r="N28" s="6"/>
    </row>
    <row r="29" spans="1:14">
      <c r="A29" s="4"/>
      <c r="B29" s="68" t="s">
        <v>12</v>
      </c>
      <c r="C29" s="69"/>
      <c r="D29" s="70"/>
      <c r="E29" s="7"/>
      <c r="F29" s="8"/>
      <c r="G29" s="73">
        <v>49300</v>
      </c>
      <c r="H29" s="74"/>
      <c r="I29" s="7"/>
      <c r="J29" s="8"/>
      <c r="K29" s="7"/>
      <c r="L29" s="8"/>
      <c r="M29" s="7"/>
      <c r="N29" s="8"/>
    </row>
    <row r="30" spans="1:14">
      <c r="A30" s="2" t="s">
        <v>21</v>
      </c>
      <c r="B30" s="65" t="s">
        <v>22</v>
      </c>
      <c r="C30" s="66"/>
      <c r="D30" s="67"/>
      <c r="E30" s="65">
        <v>12000</v>
      </c>
      <c r="F30" s="67"/>
      <c r="G30" s="71">
        <f>G31+G32</f>
        <v>12000</v>
      </c>
      <c r="H30" s="67"/>
      <c r="I30" s="71">
        <f>E30-G30</f>
        <v>0</v>
      </c>
      <c r="J30" s="67"/>
      <c r="K30" s="9"/>
      <c r="L30" s="10"/>
      <c r="M30" s="9"/>
      <c r="N30" s="10"/>
    </row>
    <row r="31" spans="1:14">
      <c r="A31" s="3"/>
      <c r="B31" s="56" t="s">
        <v>9</v>
      </c>
      <c r="C31" s="57"/>
      <c r="D31" s="58"/>
      <c r="E31" s="5"/>
      <c r="F31" s="6"/>
      <c r="G31" s="54">
        <v>7468.8</v>
      </c>
      <c r="H31" s="55"/>
      <c r="I31" s="5"/>
      <c r="J31" s="6"/>
      <c r="K31" s="5"/>
      <c r="L31" s="6"/>
      <c r="M31" s="5"/>
      <c r="N31" s="6"/>
    </row>
    <row r="32" spans="1:14">
      <c r="A32" s="4"/>
      <c r="B32" s="68" t="s">
        <v>11</v>
      </c>
      <c r="C32" s="69"/>
      <c r="D32" s="70"/>
      <c r="E32" s="7"/>
      <c r="F32" s="8"/>
      <c r="G32" s="73">
        <v>4531.2</v>
      </c>
      <c r="H32" s="74"/>
      <c r="I32" s="7"/>
      <c r="J32" s="8"/>
      <c r="K32" s="7"/>
      <c r="L32" s="8"/>
      <c r="M32" s="7"/>
      <c r="N32" s="8"/>
    </row>
    <row r="33" spans="1:14">
      <c r="A33" s="11" t="s">
        <v>23</v>
      </c>
      <c r="B33" s="77" t="s">
        <v>24</v>
      </c>
      <c r="C33" s="78"/>
      <c r="D33" s="79"/>
      <c r="E33" s="80">
        <f>E8+E13+E16+E18+E26+E30</f>
        <v>396000</v>
      </c>
      <c r="F33" s="81"/>
      <c r="G33" s="80">
        <f>G8+G13+G16+G18+G26+G30</f>
        <v>396000</v>
      </c>
      <c r="H33" s="81"/>
      <c r="I33" s="80">
        <f>I8+I13+I16+I18+I26+I30</f>
        <v>0</v>
      </c>
      <c r="J33" s="81"/>
      <c r="K33" s="75"/>
      <c r="L33" s="76"/>
      <c r="M33" s="75"/>
      <c r="N33" s="76"/>
    </row>
    <row r="35" spans="1:14">
      <c r="A35" s="87" t="s">
        <v>31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7" spans="1:14" ht="62.25" customHeight="1">
      <c r="A37" s="84" t="s">
        <v>32</v>
      </c>
      <c r="B37" s="84"/>
      <c r="C37" s="84"/>
      <c r="D37" s="84"/>
      <c r="F37" s="83" t="s">
        <v>34</v>
      </c>
      <c r="G37" s="83"/>
      <c r="H37" s="83"/>
      <c r="I37" s="83"/>
      <c r="J37" s="83"/>
    </row>
    <row r="39" spans="1:14">
      <c r="A39" s="87" t="s">
        <v>33</v>
      </c>
      <c r="B39" s="87"/>
      <c r="C39" s="87"/>
      <c r="D39" s="87"/>
      <c r="F39" s="83" t="s">
        <v>35</v>
      </c>
      <c r="G39" s="83"/>
      <c r="H39" s="83"/>
      <c r="I39" s="83"/>
      <c r="J39" s="83"/>
    </row>
  </sheetData>
  <mergeCells count="81">
    <mergeCell ref="A35:N35"/>
    <mergeCell ref="A37:D37"/>
    <mergeCell ref="A39:D39"/>
    <mergeCell ref="F37:J37"/>
    <mergeCell ref="F39:J39"/>
    <mergeCell ref="D6:L6"/>
    <mergeCell ref="L1:N1"/>
    <mergeCell ref="A2:D2"/>
    <mergeCell ref="A3:D3"/>
    <mergeCell ref="A4:D4"/>
    <mergeCell ref="A5:D5"/>
    <mergeCell ref="K3:N4"/>
    <mergeCell ref="K5:N5"/>
    <mergeCell ref="B33:D33"/>
    <mergeCell ref="E33:F33"/>
    <mergeCell ref="G33:H33"/>
    <mergeCell ref="I33:J33"/>
    <mergeCell ref="K33:L33"/>
    <mergeCell ref="M33:N33"/>
    <mergeCell ref="I26:J26"/>
    <mergeCell ref="B30:D30"/>
    <mergeCell ref="E30:F30"/>
    <mergeCell ref="B31:D31"/>
    <mergeCell ref="B32:D32"/>
    <mergeCell ref="G31:H31"/>
    <mergeCell ref="G32:H32"/>
    <mergeCell ref="G30:H30"/>
    <mergeCell ref="I30:J30"/>
    <mergeCell ref="B26:D26"/>
    <mergeCell ref="E26:F26"/>
    <mergeCell ref="B27:D27"/>
    <mergeCell ref="B28:D28"/>
    <mergeCell ref="B29:D29"/>
    <mergeCell ref="G27:H27"/>
    <mergeCell ref="G28:H28"/>
    <mergeCell ref="G29:H29"/>
    <mergeCell ref="G26:H26"/>
    <mergeCell ref="B21:D21"/>
    <mergeCell ref="G21:H21"/>
    <mergeCell ref="B22:D22"/>
    <mergeCell ref="G22:H22"/>
    <mergeCell ref="G18:H18"/>
    <mergeCell ref="I18:J18"/>
    <mergeCell ref="B18:D18"/>
    <mergeCell ref="E18:F18"/>
    <mergeCell ref="B19:D19"/>
    <mergeCell ref="G19:H19"/>
    <mergeCell ref="B20:D20"/>
    <mergeCell ref="G20:H20"/>
    <mergeCell ref="I8:J8"/>
    <mergeCell ref="B16:D16"/>
    <mergeCell ref="B17:D17"/>
    <mergeCell ref="E16:F16"/>
    <mergeCell ref="G16:H16"/>
    <mergeCell ref="I16:J16"/>
    <mergeCell ref="G17:H17"/>
    <mergeCell ref="B14:D14"/>
    <mergeCell ref="G14:H14"/>
    <mergeCell ref="B15:D15"/>
    <mergeCell ref="G15:H15"/>
    <mergeCell ref="G13:H13"/>
    <mergeCell ref="I13:J13"/>
    <mergeCell ref="B11:D11"/>
    <mergeCell ref="G11:H11"/>
    <mergeCell ref="B12:D12"/>
    <mergeCell ref="G12:H12"/>
    <mergeCell ref="G8:H8"/>
    <mergeCell ref="B13:D13"/>
    <mergeCell ref="E13:F13"/>
    <mergeCell ref="B8:D8"/>
    <mergeCell ref="E8:F8"/>
    <mergeCell ref="B9:D9"/>
    <mergeCell ref="G9:H9"/>
    <mergeCell ref="B10:D10"/>
    <mergeCell ref="G10:H10"/>
    <mergeCell ref="B7:D7"/>
    <mergeCell ref="M7:N7"/>
    <mergeCell ref="K7:L7"/>
    <mergeCell ref="I7:J7"/>
    <mergeCell ref="G7:H7"/>
    <mergeCell ref="E7:F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7"/>
  <sheetViews>
    <sheetView topLeftCell="A19" workbookViewId="0">
      <selection activeCell="I51" sqref="I51"/>
    </sheetView>
  </sheetViews>
  <sheetFormatPr defaultRowHeight="15"/>
  <cols>
    <col min="5" max="5" width="10.5703125" bestFit="1" customWidth="1"/>
    <col min="7" max="7" width="10.5703125" bestFit="1" customWidth="1"/>
    <col min="9" max="9" width="9.28515625" bestFit="1" customWidth="1"/>
  </cols>
  <sheetData>
    <row r="3" spans="1:14" ht="30" customHeight="1">
      <c r="A3" s="1" t="s">
        <v>0</v>
      </c>
      <c r="B3" s="117" t="s">
        <v>38</v>
      </c>
      <c r="C3" s="118"/>
      <c r="D3" s="119"/>
      <c r="E3" s="52" t="s">
        <v>5</v>
      </c>
      <c r="F3" s="52"/>
      <c r="G3" s="52" t="s">
        <v>4</v>
      </c>
      <c r="H3" s="52"/>
      <c r="I3" s="52" t="s">
        <v>3</v>
      </c>
      <c r="J3" s="52"/>
      <c r="K3" s="52" t="s">
        <v>2</v>
      </c>
      <c r="L3" s="52"/>
      <c r="M3" s="115" t="s">
        <v>1</v>
      </c>
      <c r="N3" s="116"/>
    </row>
    <row r="4" spans="1:14" ht="15" customHeight="1">
      <c r="A4" s="2" t="s">
        <v>7</v>
      </c>
      <c r="B4" s="61" t="s">
        <v>39</v>
      </c>
      <c r="C4" s="62"/>
      <c r="D4" s="63"/>
      <c r="E4" s="59">
        <v>1000000</v>
      </c>
      <c r="F4" s="60"/>
      <c r="G4" s="59">
        <f>G5+G6+G7</f>
        <v>1505970</v>
      </c>
      <c r="H4" s="60"/>
      <c r="I4" s="59">
        <f>E4-G4</f>
        <v>-505970</v>
      </c>
      <c r="J4" s="64"/>
      <c r="K4" s="9"/>
      <c r="L4" s="10"/>
      <c r="M4" s="9"/>
      <c r="N4" s="10"/>
    </row>
    <row r="5" spans="1:14">
      <c r="A5" s="3"/>
      <c r="B5" s="56"/>
      <c r="C5" s="57"/>
      <c r="D5" s="58"/>
      <c r="E5" s="5"/>
      <c r="F5" s="6"/>
      <c r="G5" s="54">
        <v>298700</v>
      </c>
      <c r="H5" s="55"/>
      <c r="I5" s="5"/>
      <c r="J5" s="6"/>
      <c r="K5" s="5"/>
      <c r="L5" s="6"/>
      <c r="M5" s="5"/>
      <c r="N5" s="6"/>
    </row>
    <row r="6" spans="1:14">
      <c r="A6" s="3"/>
      <c r="B6" s="56"/>
      <c r="C6" s="57"/>
      <c r="D6" s="58"/>
      <c r="E6" s="5"/>
      <c r="F6" s="6"/>
      <c r="G6" s="54">
        <v>707252</v>
      </c>
      <c r="H6" s="55"/>
      <c r="I6" s="5"/>
      <c r="J6" s="6"/>
      <c r="K6" s="5"/>
      <c r="L6" s="6"/>
      <c r="M6" s="5"/>
      <c r="N6" s="6"/>
    </row>
    <row r="7" spans="1:14">
      <c r="A7" s="3"/>
      <c r="B7" s="56"/>
      <c r="C7" s="57"/>
      <c r="D7" s="58"/>
      <c r="E7" s="5"/>
      <c r="F7" s="6"/>
      <c r="G7" s="54">
        <v>500018</v>
      </c>
      <c r="H7" s="55"/>
      <c r="I7" s="5"/>
      <c r="J7" s="6"/>
      <c r="K7" s="5"/>
      <c r="L7" s="6"/>
      <c r="M7" s="5"/>
      <c r="N7" s="6"/>
    </row>
    <row r="8" spans="1:14">
      <c r="A8" s="3"/>
      <c r="B8" s="68"/>
      <c r="C8" s="69"/>
      <c r="D8" s="70"/>
      <c r="E8" s="5"/>
      <c r="F8" s="6"/>
      <c r="G8" s="54"/>
      <c r="H8" s="55"/>
      <c r="I8" s="5"/>
      <c r="J8" s="6"/>
      <c r="K8" s="5"/>
      <c r="L8" s="6"/>
      <c r="M8" s="5"/>
      <c r="N8" s="6"/>
    </row>
    <row r="9" spans="1:14" ht="15" customHeight="1">
      <c r="A9" s="2" t="s">
        <v>13</v>
      </c>
      <c r="B9" s="61" t="s">
        <v>39</v>
      </c>
      <c r="C9" s="62"/>
      <c r="D9" s="63"/>
      <c r="E9" s="59">
        <v>500000</v>
      </c>
      <c r="F9" s="60"/>
      <c r="G9" s="59">
        <f>G10+G11</f>
        <v>500034</v>
      </c>
      <c r="H9" s="64"/>
      <c r="I9" s="59">
        <f>E9-G9</f>
        <v>-34</v>
      </c>
      <c r="J9" s="64"/>
      <c r="K9" s="9"/>
      <c r="L9" s="10"/>
      <c r="M9" s="9"/>
      <c r="N9" s="10"/>
    </row>
    <row r="10" spans="1:14">
      <c r="A10" s="3"/>
      <c r="B10" s="56"/>
      <c r="C10" s="57"/>
      <c r="D10" s="58"/>
      <c r="E10" s="5"/>
      <c r="F10" s="6"/>
      <c r="G10" s="54">
        <v>200000</v>
      </c>
      <c r="H10" s="55"/>
      <c r="I10" s="5"/>
      <c r="J10" s="6"/>
      <c r="K10" s="5"/>
      <c r="L10" s="6"/>
      <c r="M10" s="5"/>
      <c r="N10" s="6"/>
    </row>
    <row r="11" spans="1:14">
      <c r="A11" s="4"/>
      <c r="B11" s="68"/>
      <c r="C11" s="69"/>
      <c r="D11" s="70"/>
      <c r="E11" s="7"/>
      <c r="F11" s="8"/>
      <c r="G11" s="73">
        <v>300034</v>
      </c>
      <c r="H11" s="74"/>
      <c r="I11" s="7"/>
      <c r="J11" s="8"/>
      <c r="K11" s="7"/>
      <c r="L11" s="8"/>
      <c r="M11" s="7"/>
      <c r="N11" s="8"/>
    </row>
    <row r="12" spans="1:14">
      <c r="A12" s="2" t="s">
        <v>15</v>
      </c>
      <c r="B12" s="65" t="s">
        <v>39</v>
      </c>
      <c r="C12" s="66"/>
      <c r="D12" s="67"/>
      <c r="E12" s="71">
        <v>500000</v>
      </c>
      <c r="F12" s="72"/>
      <c r="G12" s="71">
        <f>G13+G14+G15</f>
        <v>494202</v>
      </c>
      <c r="H12" s="72"/>
      <c r="I12" s="71">
        <f>E12-G12</f>
        <v>5798</v>
      </c>
      <c r="J12" s="67"/>
      <c r="K12" s="9"/>
      <c r="L12" s="10"/>
      <c r="M12" s="9"/>
      <c r="N12" s="10"/>
    </row>
    <row r="13" spans="1:14">
      <c r="A13" s="21"/>
      <c r="B13" s="22"/>
      <c r="C13" s="23"/>
      <c r="D13" s="24"/>
      <c r="E13" s="25"/>
      <c r="F13" s="26"/>
      <c r="G13" s="120">
        <v>368284</v>
      </c>
      <c r="H13" s="121"/>
      <c r="I13" s="25"/>
      <c r="J13" s="24"/>
      <c r="K13" s="27"/>
      <c r="L13" s="28"/>
      <c r="M13" s="27"/>
      <c r="N13" s="28"/>
    </row>
    <row r="14" spans="1:14">
      <c r="A14" s="21"/>
      <c r="B14" s="22"/>
      <c r="C14" s="23"/>
      <c r="D14" s="24"/>
      <c r="E14" s="25"/>
      <c r="F14" s="26"/>
      <c r="G14" s="120">
        <v>98600</v>
      </c>
      <c r="H14" s="121"/>
      <c r="I14" s="25"/>
      <c r="J14" s="24"/>
      <c r="K14" s="27"/>
      <c r="L14" s="28"/>
      <c r="M14" s="27"/>
      <c r="N14" s="28"/>
    </row>
    <row r="15" spans="1:14">
      <c r="A15" s="21"/>
      <c r="B15" s="22"/>
      <c r="C15" s="23"/>
      <c r="D15" s="24"/>
      <c r="E15" s="25"/>
      <c r="F15" s="26"/>
      <c r="G15" s="120">
        <v>27318</v>
      </c>
      <c r="H15" s="121"/>
      <c r="I15" s="25"/>
      <c r="J15" s="24"/>
      <c r="K15" s="27"/>
      <c r="L15" s="28"/>
      <c r="M15" s="27"/>
      <c r="N15" s="28"/>
    </row>
    <row r="16" spans="1:14">
      <c r="A16" s="4"/>
      <c r="B16" s="68"/>
      <c r="C16" s="69"/>
      <c r="D16" s="70"/>
      <c r="E16" s="7"/>
      <c r="F16" s="8"/>
      <c r="G16" s="73"/>
      <c r="H16" s="74"/>
      <c r="I16" s="7"/>
      <c r="J16" s="8"/>
      <c r="K16" s="7"/>
      <c r="L16" s="8"/>
      <c r="M16" s="7"/>
      <c r="N16" s="8"/>
    </row>
    <row r="17" spans="1:14">
      <c r="A17" s="2" t="s">
        <v>17</v>
      </c>
      <c r="B17" s="61" t="s">
        <v>39</v>
      </c>
      <c r="C17" s="62"/>
      <c r="D17" s="63"/>
      <c r="E17" s="71">
        <v>600000</v>
      </c>
      <c r="F17" s="72"/>
      <c r="G17" s="71">
        <f>G18+G19+G21+G22+G23</f>
        <v>429200</v>
      </c>
      <c r="H17" s="72"/>
      <c r="I17" s="71">
        <f>E17-G17</f>
        <v>170800</v>
      </c>
      <c r="J17" s="67"/>
      <c r="K17" s="9"/>
      <c r="L17" s="10"/>
      <c r="M17" s="9"/>
      <c r="N17" s="10"/>
    </row>
    <row r="18" spans="1:14">
      <c r="A18" s="3"/>
      <c r="B18" s="56"/>
      <c r="C18" s="57"/>
      <c r="D18" s="58"/>
      <c r="E18" s="5"/>
      <c r="F18" s="6"/>
      <c r="G18" s="54">
        <v>232000</v>
      </c>
      <c r="H18" s="55"/>
      <c r="I18" s="5"/>
      <c r="J18" s="6"/>
      <c r="K18" s="5"/>
      <c r="L18" s="6"/>
      <c r="M18" s="5"/>
      <c r="N18" s="6"/>
    </row>
    <row r="19" spans="1:14">
      <c r="A19" s="3"/>
      <c r="B19" s="56"/>
      <c r="C19" s="57"/>
      <c r="D19" s="58"/>
      <c r="E19" s="5"/>
      <c r="F19" s="6"/>
      <c r="G19" s="54">
        <v>98600</v>
      </c>
      <c r="H19" s="55"/>
      <c r="I19" s="5"/>
      <c r="J19" s="6"/>
      <c r="K19" s="5"/>
      <c r="L19" s="6"/>
      <c r="M19" s="5"/>
      <c r="N19" s="6"/>
    </row>
    <row r="20" spans="1:14">
      <c r="A20" s="3"/>
      <c r="B20" s="56"/>
      <c r="C20" s="57"/>
      <c r="D20" s="58"/>
      <c r="E20" s="5"/>
      <c r="F20" s="6"/>
      <c r="G20" s="54"/>
      <c r="H20" s="55"/>
      <c r="I20" s="5"/>
      <c r="J20" s="6"/>
      <c r="K20" s="5"/>
      <c r="L20" s="6"/>
      <c r="M20" s="5"/>
      <c r="N20" s="6"/>
    </row>
    <row r="21" spans="1:14">
      <c r="A21" s="3"/>
      <c r="B21" s="17"/>
      <c r="C21" s="16"/>
      <c r="D21" s="18"/>
      <c r="E21" s="5"/>
      <c r="F21" s="6"/>
      <c r="G21" s="54"/>
      <c r="H21" s="55"/>
      <c r="I21" s="5"/>
      <c r="J21" s="6"/>
      <c r="K21" s="5"/>
      <c r="L21" s="6"/>
      <c r="M21" s="5"/>
      <c r="N21" s="6"/>
    </row>
    <row r="22" spans="1:14">
      <c r="A22" s="3"/>
      <c r="B22" s="17"/>
      <c r="C22" s="16"/>
      <c r="D22" s="18"/>
      <c r="E22" s="5"/>
      <c r="F22" s="6"/>
      <c r="G22" s="54">
        <v>98600</v>
      </c>
      <c r="H22" s="55"/>
      <c r="I22" s="5"/>
      <c r="J22" s="6"/>
      <c r="K22" s="5"/>
      <c r="L22" s="6"/>
      <c r="M22" s="5"/>
      <c r="N22" s="6"/>
    </row>
    <row r="23" spans="1:14">
      <c r="A23" s="4"/>
      <c r="B23" s="68"/>
      <c r="C23" s="69"/>
      <c r="D23" s="70"/>
      <c r="E23" s="7"/>
      <c r="F23" s="8"/>
      <c r="G23" s="73"/>
      <c r="H23" s="74"/>
      <c r="I23" s="7"/>
      <c r="J23" s="8"/>
      <c r="K23" s="7"/>
      <c r="L23" s="8"/>
      <c r="M23" s="5"/>
      <c r="N23" s="6"/>
    </row>
    <row r="24" spans="1:14" ht="30.75" customHeight="1">
      <c r="A24" s="2" t="s">
        <v>19</v>
      </c>
      <c r="B24" s="61" t="s">
        <v>40</v>
      </c>
      <c r="C24" s="62"/>
      <c r="D24" s="63"/>
      <c r="E24" s="71">
        <v>396000</v>
      </c>
      <c r="F24" s="72"/>
      <c r="G24" s="122">
        <f>G25+G30+G33+G35+G40+G44</f>
        <v>396000</v>
      </c>
      <c r="H24" s="124"/>
      <c r="I24" s="122">
        <f>I25+I30+I33+I35+I40+I44</f>
        <v>0</v>
      </c>
      <c r="J24" s="123"/>
      <c r="K24" s="36"/>
      <c r="L24" s="38"/>
      <c r="M24" s="36"/>
      <c r="N24" s="37"/>
    </row>
    <row r="25" spans="1:14">
      <c r="A25" s="21"/>
      <c r="B25" s="111" t="s">
        <v>8</v>
      </c>
      <c r="C25" s="112"/>
      <c r="D25" s="113"/>
      <c r="E25" s="109">
        <v>180000</v>
      </c>
      <c r="F25" s="114"/>
      <c r="G25" s="109">
        <v>137225</v>
      </c>
      <c r="H25" s="114"/>
      <c r="I25" s="109">
        <f>E25-G25</f>
        <v>42775</v>
      </c>
      <c r="J25" s="110"/>
      <c r="K25" s="31"/>
      <c r="L25" s="33"/>
      <c r="M25" s="27"/>
      <c r="N25" s="28"/>
    </row>
    <row r="26" spans="1:14">
      <c r="A26" s="3"/>
      <c r="B26" s="104" t="s">
        <v>9</v>
      </c>
      <c r="C26" s="105"/>
      <c r="D26" s="106"/>
      <c r="E26" s="31"/>
      <c r="F26" s="32"/>
      <c r="G26" s="88">
        <v>1470</v>
      </c>
      <c r="H26" s="89"/>
      <c r="I26" s="31"/>
      <c r="J26" s="32"/>
      <c r="K26" s="31"/>
      <c r="L26" s="33"/>
      <c r="M26" s="5"/>
      <c r="N26" s="6"/>
    </row>
    <row r="27" spans="1:14">
      <c r="A27" s="3"/>
      <c r="B27" s="104" t="s">
        <v>10</v>
      </c>
      <c r="C27" s="105"/>
      <c r="D27" s="106"/>
      <c r="E27" s="31"/>
      <c r="F27" s="32"/>
      <c r="G27" s="88">
        <v>15056</v>
      </c>
      <c r="H27" s="89"/>
      <c r="I27" s="31"/>
      <c r="J27" s="32"/>
      <c r="K27" s="31"/>
      <c r="L27" s="33"/>
      <c r="M27" s="5"/>
      <c r="N27" s="6"/>
    </row>
    <row r="28" spans="1:14">
      <c r="A28" s="3"/>
      <c r="B28" s="104" t="s">
        <v>11</v>
      </c>
      <c r="C28" s="105"/>
      <c r="D28" s="106"/>
      <c r="E28" s="31"/>
      <c r="F28" s="32"/>
      <c r="G28" s="88">
        <v>11949</v>
      </c>
      <c r="H28" s="89"/>
      <c r="I28" s="31"/>
      <c r="J28" s="32"/>
      <c r="K28" s="31"/>
      <c r="L28" s="33"/>
      <c r="M28" s="5"/>
      <c r="N28" s="6"/>
    </row>
    <row r="29" spans="1:14">
      <c r="A29" s="3"/>
      <c r="B29" s="104" t="s">
        <v>12</v>
      </c>
      <c r="C29" s="105"/>
      <c r="D29" s="106"/>
      <c r="E29" s="31"/>
      <c r="F29" s="32"/>
      <c r="G29" s="88">
        <v>108750</v>
      </c>
      <c r="H29" s="89"/>
      <c r="I29" s="31"/>
      <c r="J29" s="32"/>
      <c r="K29" s="31"/>
      <c r="L29" s="33"/>
      <c r="M29" s="5"/>
      <c r="N29" s="6"/>
    </row>
    <row r="30" spans="1:14">
      <c r="A30" s="21"/>
      <c r="B30" s="111" t="s">
        <v>14</v>
      </c>
      <c r="C30" s="112"/>
      <c r="D30" s="113"/>
      <c r="E30" s="109">
        <v>38000</v>
      </c>
      <c r="F30" s="114"/>
      <c r="G30" s="109">
        <f>G31+G32</f>
        <v>30162.799999999999</v>
      </c>
      <c r="H30" s="110"/>
      <c r="I30" s="109">
        <f>E30-G30</f>
        <v>7837.2000000000007</v>
      </c>
      <c r="J30" s="110"/>
      <c r="K30" s="31"/>
      <c r="L30" s="33"/>
      <c r="M30" s="27"/>
      <c r="N30" s="28"/>
    </row>
    <row r="31" spans="1:14">
      <c r="A31" s="3"/>
      <c r="B31" s="104" t="s">
        <v>11</v>
      </c>
      <c r="C31" s="105"/>
      <c r="D31" s="106"/>
      <c r="E31" s="31"/>
      <c r="F31" s="32"/>
      <c r="G31" s="88">
        <v>29968.799999999999</v>
      </c>
      <c r="H31" s="89"/>
      <c r="I31" s="31"/>
      <c r="J31" s="32"/>
      <c r="K31" s="31"/>
      <c r="L31" s="33"/>
      <c r="M31" s="5"/>
      <c r="N31" s="6"/>
    </row>
    <row r="32" spans="1:14">
      <c r="A32" s="3"/>
      <c r="B32" s="104" t="s">
        <v>9</v>
      </c>
      <c r="C32" s="105"/>
      <c r="D32" s="106"/>
      <c r="E32" s="31"/>
      <c r="F32" s="32"/>
      <c r="G32" s="88">
        <v>194</v>
      </c>
      <c r="H32" s="89"/>
      <c r="I32" s="31"/>
      <c r="J32" s="32"/>
      <c r="K32" s="31"/>
      <c r="L32" s="33"/>
      <c r="M32" s="5"/>
      <c r="N32" s="6"/>
    </row>
    <row r="33" spans="1:14">
      <c r="A33" s="21"/>
      <c r="B33" s="107" t="s">
        <v>16</v>
      </c>
      <c r="C33" s="108"/>
      <c r="D33" s="103"/>
      <c r="E33" s="88">
        <v>30000</v>
      </c>
      <c r="F33" s="89"/>
      <c r="G33" s="88">
        <v>80495.199999999997</v>
      </c>
      <c r="H33" s="89"/>
      <c r="I33" s="88">
        <f>E33-G33</f>
        <v>-50495.199999999997</v>
      </c>
      <c r="J33" s="103"/>
      <c r="K33" s="31"/>
      <c r="L33" s="33"/>
      <c r="M33" s="27"/>
      <c r="N33" s="28"/>
    </row>
    <row r="34" spans="1:14">
      <c r="A34" s="3"/>
      <c r="B34" s="104" t="s">
        <v>9</v>
      </c>
      <c r="C34" s="105"/>
      <c r="D34" s="106"/>
      <c r="E34" s="31"/>
      <c r="F34" s="32"/>
      <c r="G34" s="88">
        <v>80495.199999999997</v>
      </c>
      <c r="H34" s="89"/>
      <c r="I34" s="31"/>
      <c r="J34" s="32"/>
      <c r="K34" s="31"/>
      <c r="L34" s="33"/>
      <c r="M34" s="5"/>
      <c r="N34" s="6"/>
    </row>
    <row r="35" spans="1:14">
      <c r="A35" s="21"/>
      <c r="B35" s="107" t="s">
        <v>18</v>
      </c>
      <c r="C35" s="108"/>
      <c r="D35" s="103"/>
      <c r="E35" s="88">
        <v>60000</v>
      </c>
      <c r="F35" s="89"/>
      <c r="G35" s="88">
        <f>G36+G37+G38+G39</f>
        <v>59994</v>
      </c>
      <c r="H35" s="89"/>
      <c r="I35" s="88">
        <f>E35-G35</f>
        <v>6</v>
      </c>
      <c r="J35" s="103"/>
      <c r="K35" s="31"/>
      <c r="L35" s="33"/>
      <c r="M35" s="27"/>
      <c r="N35" s="28"/>
    </row>
    <row r="36" spans="1:14">
      <c r="A36" s="3"/>
      <c r="B36" s="104" t="s">
        <v>9</v>
      </c>
      <c r="C36" s="105"/>
      <c r="D36" s="106"/>
      <c r="E36" s="31"/>
      <c r="F36" s="32"/>
      <c r="G36" s="88">
        <v>490</v>
      </c>
      <c r="H36" s="89"/>
      <c r="I36" s="31"/>
      <c r="J36" s="32"/>
      <c r="K36" s="31"/>
      <c r="L36" s="33"/>
      <c r="M36" s="5"/>
      <c r="N36" s="6"/>
    </row>
    <row r="37" spans="1:14">
      <c r="A37" s="3"/>
      <c r="B37" s="104" t="s">
        <v>10</v>
      </c>
      <c r="C37" s="105"/>
      <c r="D37" s="106"/>
      <c r="E37" s="31"/>
      <c r="F37" s="32"/>
      <c r="G37" s="88">
        <v>2823</v>
      </c>
      <c r="H37" s="89"/>
      <c r="I37" s="31"/>
      <c r="J37" s="32"/>
      <c r="K37" s="31"/>
      <c r="L37" s="33"/>
      <c r="M37" s="5"/>
      <c r="N37" s="6"/>
    </row>
    <row r="38" spans="1:14">
      <c r="A38" s="3"/>
      <c r="B38" s="104" t="s">
        <v>11</v>
      </c>
      <c r="C38" s="105"/>
      <c r="D38" s="106"/>
      <c r="E38" s="31"/>
      <c r="F38" s="32"/>
      <c r="G38" s="88">
        <v>5351</v>
      </c>
      <c r="H38" s="89"/>
      <c r="I38" s="31"/>
      <c r="J38" s="32"/>
      <c r="K38" s="31"/>
      <c r="L38" s="33"/>
      <c r="M38" s="5"/>
      <c r="N38" s="6"/>
    </row>
    <row r="39" spans="1:14">
      <c r="A39" s="3"/>
      <c r="B39" s="104" t="s">
        <v>12</v>
      </c>
      <c r="C39" s="105"/>
      <c r="D39" s="106"/>
      <c r="E39" s="31"/>
      <c r="F39" s="32"/>
      <c r="G39" s="88">
        <v>51330</v>
      </c>
      <c r="H39" s="89"/>
      <c r="I39" s="31"/>
      <c r="J39" s="32"/>
      <c r="K39" s="31"/>
      <c r="L39" s="33"/>
      <c r="M39" s="5"/>
      <c r="N39" s="6"/>
    </row>
    <row r="40" spans="1:14">
      <c r="A40" s="21"/>
      <c r="B40" s="111" t="s">
        <v>20</v>
      </c>
      <c r="C40" s="112"/>
      <c r="D40" s="113"/>
      <c r="E40" s="109">
        <v>76000</v>
      </c>
      <c r="F40" s="114"/>
      <c r="G40" s="109">
        <f>G41+G42+G43</f>
        <v>76123</v>
      </c>
      <c r="H40" s="114"/>
      <c r="I40" s="109">
        <f>E40-G40</f>
        <v>-123</v>
      </c>
      <c r="J40" s="110"/>
      <c r="K40" s="31"/>
      <c r="L40" s="33"/>
      <c r="M40" s="27"/>
      <c r="N40" s="28"/>
    </row>
    <row r="41" spans="1:14">
      <c r="A41" s="3"/>
      <c r="B41" s="104" t="s">
        <v>9</v>
      </c>
      <c r="C41" s="105"/>
      <c r="D41" s="106"/>
      <c r="E41" s="31"/>
      <c r="F41" s="32"/>
      <c r="G41" s="88">
        <v>24000</v>
      </c>
      <c r="H41" s="89"/>
      <c r="I41" s="31"/>
      <c r="J41" s="32"/>
      <c r="K41" s="31"/>
      <c r="L41" s="33"/>
      <c r="M41" s="5"/>
      <c r="N41" s="6"/>
    </row>
    <row r="42" spans="1:14">
      <c r="A42" s="3"/>
      <c r="B42" s="104" t="s">
        <v>10</v>
      </c>
      <c r="C42" s="105"/>
      <c r="D42" s="106"/>
      <c r="E42" s="31"/>
      <c r="F42" s="32"/>
      <c r="G42" s="88">
        <v>2823</v>
      </c>
      <c r="H42" s="89"/>
      <c r="I42" s="31"/>
      <c r="J42" s="32"/>
      <c r="K42" s="31"/>
      <c r="L42" s="33"/>
      <c r="M42" s="5"/>
      <c r="N42" s="6"/>
    </row>
    <row r="43" spans="1:14">
      <c r="A43" s="3"/>
      <c r="B43" s="104" t="s">
        <v>12</v>
      </c>
      <c r="C43" s="105"/>
      <c r="D43" s="106"/>
      <c r="E43" s="31"/>
      <c r="F43" s="32"/>
      <c r="G43" s="88">
        <v>49300</v>
      </c>
      <c r="H43" s="89"/>
      <c r="I43" s="31"/>
      <c r="J43" s="32"/>
      <c r="K43" s="31"/>
      <c r="L43" s="33"/>
      <c r="M43" s="5"/>
      <c r="N43" s="6"/>
    </row>
    <row r="44" spans="1:14">
      <c r="A44" s="21"/>
      <c r="B44" s="107" t="s">
        <v>22</v>
      </c>
      <c r="C44" s="108"/>
      <c r="D44" s="103"/>
      <c r="E44" s="107">
        <v>12000</v>
      </c>
      <c r="F44" s="103"/>
      <c r="G44" s="88">
        <f>G45+G46</f>
        <v>12000</v>
      </c>
      <c r="H44" s="103"/>
      <c r="I44" s="88">
        <f>E44-G44</f>
        <v>0</v>
      </c>
      <c r="J44" s="103"/>
      <c r="K44" s="31"/>
      <c r="L44" s="33"/>
      <c r="M44" s="27"/>
      <c r="N44" s="28"/>
    </row>
    <row r="45" spans="1:14">
      <c r="A45" s="3"/>
      <c r="B45" s="104" t="s">
        <v>9</v>
      </c>
      <c r="C45" s="105"/>
      <c r="D45" s="106"/>
      <c r="E45" s="31"/>
      <c r="F45" s="32"/>
      <c r="G45" s="88">
        <v>7468.8</v>
      </c>
      <c r="H45" s="89"/>
      <c r="I45" s="31"/>
      <c r="J45" s="32"/>
      <c r="K45" s="31"/>
      <c r="L45" s="33"/>
      <c r="M45" s="5"/>
      <c r="N45" s="6"/>
    </row>
    <row r="46" spans="1:14">
      <c r="A46" s="3"/>
      <c r="B46" s="104" t="s">
        <v>11</v>
      </c>
      <c r="C46" s="105"/>
      <c r="D46" s="106"/>
      <c r="E46" s="31"/>
      <c r="F46" s="32"/>
      <c r="G46" s="88">
        <v>4531.2</v>
      </c>
      <c r="H46" s="89"/>
      <c r="I46" s="31"/>
      <c r="J46" s="32"/>
      <c r="K46" s="31"/>
      <c r="L46" s="33"/>
      <c r="M46" s="5"/>
      <c r="N46" s="6"/>
    </row>
    <row r="47" spans="1:14">
      <c r="A47" s="9" t="s">
        <v>21</v>
      </c>
      <c r="B47" s="92" t="s">
        <v>39</v>
      </c>
      <c r="C47" s="93"/>
      <c r="D47" s="94"/>
      <c r="E47" s="65">
        <v>400000</v>
      </c>
      <c r="F47" s="67"/>
      <c r="G47" s="71">
        <f>G48+G49+G50+G51</f>
        <v>410640</v>
      </c>
      <c r="H47" s="72"/>
      <c r="I47" s="71">
        <f>E47-G47</f>
        <v>-10640</v>
      </c>
      <c r="J47" s="67"/>
      <c r="K47" s="9"/>
      <c r="L47" s="10"/>
      <c r="M47" s="29"/>
      <c r="N47" s="10"/>
    </row>
    <row r="48" spans="1:14">
      <c r="A48" s="5"/>
      <c r="B48" s="19"/>
      <c r="C48" s="44"/>
      <c r="D48" s="45"/>
      <c r="E48" s="46"/>
      <c r="F48" s="47"/>
      <c r="G48" s="88">
        <v>40200</v>
      </c>
      <c r="H48" s="89"/>
      <c r="I48" s="31"/>
      <c r="J48" s="32"/>
      <c r="K48" s="31"/>
      <c r="L48" s="32"/>
      <c r="M48" s="12"/>
      <c r="N48" s="6"/>
    </row>
    <row r="49" spans="1:14">
      <c r="A49" s="5"/>
      <c r="B49" s="19"/>
      <c r="C49" s="44"/>
      <c r="D49" s="45"/>
      <c r="E49" s="46"/>
      <c r="F49" s="47"/>
      <c r="G49" s="88">
        <v>35400</v>
      </c>
      <c r="H49" s="89"/>
      <c r="I49" s="31"/>
      <c r="J49" s="32"/>
      <c r="K49" s="31"/>
      <c r="L49" s="32"/>
      <c r="M49" s="12"/>
      <c r="N49" s="6"/>
    </row>
    <row r="50" spans="1:14">
      <c r="A50" s="5"/>
      <c r="B50" s="19"/>
      <c r="C50" s="44"/>
      <c r="D50" s="45"/>
      <c r="E50" s="46"/>
      <c r="F50" s="47"/>
      <c r="G50" s="88">
        <v>35040</v>
      </c>
      <c r="H50" s="89"/>
      <c r="I50" s="31"/>
      <c r="J50" s="32"/>
      <c r="K50" s="31"/>
      <c r="L50" s="32"/>
      <c r="M50" s="12"/>
      <c r="N50" s="6"/>
    </row>
    <row r="51" spans="1:14">
      <c r="A51" s="7"/>
      <c r="B51" s="20"/>
      <c r="C51" s="39"/>
      <c r="D51" s="40"/>
      <c r="E51" s="41"/>
      <c r="F51" s="42"/>
      <c r="G51" s="90">
        <v>300000</v>
      </c>
      <c r="H51" s="91"/>
      <c r="I51" s="35"/>
      <c r="J51" s="34"/>
      <c r="K51" s="35"/>
      <c r="L51" s="34"/>
      <c r="M51" s="30"/>
      <c r="N51" s="8"/>
    </row>
    <row r="52" spans="1:14">
      <c r="A52" s="9" t="s">
        <v>23</v>
      </c>
      <c r="B52" s="92" t="s">
        <v>39</v>
      </c>
      <c r="C52" s="93"/>
      <c r="D52" s="94"/>
      <c r="E52" s="65">
        <v>400000</v>
      </c>
      <c r="F52" s="67"/>
      <c r="G52" s="71">
        <f>G53+G54</f>
        <v>75600</v>
      </c>
      <c r="H52" s="72"/>
      <c r="I52" s="71">
        <f>E52-G52</f>
        <v>324400</v>
      </c>
      <c r="J52" s="67"/>
      <c r="K52" s="9"/>
      <c r="L52" s="10"/>
      <c r="M52" s="29"/>
      <c r="N52" s="10"/>
    </row>
    <row r="53" spans="1:14">
      <c r="A53" s="5"/>
      <c r="B53" s="19"/>
      <c r="C53" s="44"/>
      <c r="D53" s="45"/>
      <c r="E53" s="46"/>
      <c r="F53" s="47"/>
      <c r="G53" s="88">
        <v>40200</v>
      </c>
      <c r="H53" s="89"/>
      <c r="I53" s="31"/>
      <c r="J53" s="32"/>
      <c r="K53" s="31"/>
      <c r="L53" s="32"/>
      <c r="M53" s="12"/>
      <c r="N53" s="6"/>
    </row>
    <row r="54" spans="1:14">
      <c r="A54" s="5"/>
      <c r="B54" s="19"/>
      <c r="C54" s="44"/>
      <c r="D54" s="45"/>
      <c r="E54" s="46"/>
      <c r="F54" s="47"/>
      <c r="G54" s="88">
        <v>35400</v>
      </c>
      <c r="H54" s="89"/>
      <c r="I54" s="31"/>
      <c r="J54" s="32"/>
      <c r="K54" s="31"/>
      <c r="L54" s="32"/>
      <c r="M54" s="12"/>
      <c r="N54" s="6"/>
    </row>
    <row r="55" spans="1:14">
      <c r="A55" s="5"/>
      <c r="B55" s="19"/>
      <c r="C55" s="44"/>
      <c r="D55" s="45"/>
      <c r="E55" s="46"/>
      <c r="F55" s="47"/>
      <c r="G55" s="88"/>
      <c r="H55" s="89"/>
      <c r="I55" s="31"/>
      <c r="J55" s="32"/>
      <c r="K55" s="31"/>
      <c r="L55" s="32"/>
      <c r="M55" s="12"/>
      <c r="N55" s="6"/>
    </row>
    <row r="56" spans="1:14">
      <c r="A56" s="7"/>
      <c r="B56" s="20"/>
      <c r="C56" s="39"/>
      <c r="D56" s="40"/>
      <c r="E56" s="41"/>
      <c r="F56" s="42"/>
      <c r="G56" s="90"/>
      <c r="H56" s="91"/>
      <c r="I56" s="35"/>
      <c r="J56" s="34"/>
      <c r="K56" s="35"/>
      <c r="L56" s="34"/>
      <c r="M56" s="30"/>
      <c r="N56" s="8"/>
    </row>
    <row r="57" spans="1:14">
      <c r="A57" s="43" t="s">
        <v>41</v>
      </c>
      <c r="B57" s="97" t="s">
        <v>24</v>
      </c>
      <c r="C57" s="98"/>
      <c r="D57" s="99"/>
      <c r="E57" s="100">
        <f>E4+E9+E12+E17+E24+E47+E52</f>
        <v>3796000</v>
      </c>
      <c r="F57" s="101"/>
      <c r="G57" s="102">
        <f>G4+G9+G12+G17+G24+G47+G52</f>
        <v>3811646</v>
      </c>
      <c r="H57" s="101"/>
      <c r="I57" s="102">
        <f>I4+I9+I12+I17+I24+I47+I52</f>
        <v>-15646</v>
      </c>
      <c r="J57" s="101"/>
      <c r="K57" s="95"/>
      <c r="L57" s="96"/>
      <c r="M57" s="95"/>
      <c r="N57" s="96"/>
    </row>
  </sheetData>
  <mergeCells count="131">
    <mergeCell ref="G21:H21"/>
    <mergeCell ref="G22:H22"/>
    <mergeCell ref="I24:J24"/>
    <mergeCell ref="G24:H24"/>
    <mergeCell ref="E24:F24"/>
    <mergeCell ref="B23:D23"/>
    <mergeCell ref="G23:H23"/>
    <mergeCell ref="B18:D18"/>
    <mergeCell ref="G18:H18"/>
    <mergeCell ref="B19:D19"/>
    <mergeCell ref="G19:H19"/>
    <mergeCell ref="B20:D20"/>
    <mergeCell ref="G20:H20"/>
    <mergeCell ref="G13:H13"/>
    <mergeCell ref="G14:H14"/>
    <mergeCell ref="G15:H15"/>
    <mergeCell ref="B9:D9"/>
    <mergeCell ref="E9:F9"/>
    <mergeCell ref="G9:H9"/>
    <mergeCell ref="I9:J9"/>
    <mergeCell ref="B10:D10"/>
    <mergeCell ref="G10:H10"/>
    <mergeCell ref="I17:J17"/>
    <mergeCell ref="B11:D11"/>
    <mergeCell ref="G11:H11"/>
    <mergeCell ref="B12:D12"/>
    <mergeCell ref="E12:F12"/>
    <mergeCell ref="G12:H12"/>
    <mergeCell ref="I12:J12"/>
    <mergeCell ref="B16:D16"/>
    <mergeCell ref="G16:H16"/>
    <mergeCell ref="B17:D17"/>
    <mergeCell ref="E17:F17"/>
    <mergeCell ref="G17:H17"/>
    <mergeCell ref="B25:D25"/>
    <mergeCell ref="E25:F25"/>
    <mergeCell ref="G25:H25"/>
    <mergeCell ref="I25:J25"/>
    <mergeCell ref="B26:D26"/>
    <mergeCell ref="G26:H26"/>
    <mergeCell ref="M3:N3"/>
    <mergeCell ref="B3:D3"/>
    <mergeCell ref="E3:F3"/>
    <mergeCell ref="G3:H3"/>
    <mergeCell ref="I3:J3"/>
    <mergeCell ref="K3:L3"/>
    <mergeCell ref="B4:D4"/>
    <mergeCell ref="E4:F4"/>
    <mergeCell ref="G4:H4"/>
    <mergeCell ref="I4:J4"/>
    <mergeCell ref="B5:D5"/>
    <mergeCell ref="G5:H5"/>
    <mergeCell ref="B6:D6"/>
    <mergeCell ref="G6:H6"/>
    <mergeCell ref="B7:D7"/>
    <mergeCell ref="G7:H7"/>
    <mergeCell ref="B8:D8"/>
    <mergeCell ref="G8:H8"/>
    <mergeCell ref="B30:D30"/>
    <mergeCell ref="E30:F30"/>
    <mergeCell ref="G30:H30"/>
    <mergeCell ref="I30:J30"/>
    <mergeCell ref="B31:D31"/>
    <mergeCell ref="G31:H31"/>
    <mergeCell ref="B27:D27"/>
    <mergeCell ref="G27:H27"/>
    <mergeCell ref="B28:D28"/>
    <mergeCell ref="G28:H28"/>
    <mergeCell ref="B29:D29"/>
    <mergeCell ref="G29:H29"/>
    <mergeCell ref="I33:J33"/>
    <mergeCell ref="B34:D34"/>
    <mergeCell ref="G34:H34"/>
    <mergeCell ref="B35:D35"/>
    <mergeCell ref="E35:F35"/>
    <mergeCell ref="G35:H35"/>
    <mergeCell ref="I35:J35"/>
    <mergeCell ref="B32:D32"/>
    <mergeCell ref="G32:H32"/>
    <mergeCell ref="B33:D33"/>
    <mergeCell ref="E33:F33"/>
    <mergeCell ref="G33:H33"/>
    <mergeCell ref="B39:D39"/>
    <mergeCell ref="G39:H39"/>
    <mergeCell ref="B40:D40"/>
    <mergeCell ref="E40:F40"/>
    <mergeCell ref="G40:H40"/>
    <mergeCell ref="B36:D36"/>
    <mergeCell ref="G36:H36"/>
    <mergeCell ref="B37:D37"/>
    <mergeCell ref="G37:H37"/>
    <mergeCell ref="B38:D38"/>
    <mergeCell ref="G38:H38"/>
    <mergeCell ref="B24:D24"/>
    <mergeCell ref="B47:D47"/>
    <mergeCell ref="E47:F47"/>
    <mergeCell ref="G47:H47"/>
    <mergeCell ref="G48:H48"/>
    <mergeCell ref="G49:H49"/>
    <mergeCell ref="G51:H51"/>
    <mergeCell ref="G50:H50"/>
    <mergeCell ref="I47:J47"/>
    <mergeCell ref="I44:J44"/>
    <mergeCell ref="B45:D45"/>
    <mergeCell ref="G45:H45"/>
    <mergeCell ref="B46:D46"/>
    <mergeCell ref="G46:H46"/>
    <mergeCell ref="B43:D43"/>
    <mergeCell ref="G43:H43"/>
    <mergeCell ref="B44:D44"/>
    <mergeCell ref="E44:F44"/>
    <mergeCell ref="G44:H44"/>
    <mergeCell ref="I40:J40"/>
    <mergeCell ref="B41:D41"/>
    <mergeCell ref="G41:H41"/>
    <mergeCell ref="B42:D42"/>
    <mergeCell ref="G42:H42"/>
    <mergeCell ref="G54:H54"/>
    <mergeCell ref="G55:H55"/>
    <mergeCell ref="G56:H56"/>
    <mergeCell ref="B52:D52"/>
    <mergeCell ref="E52:F52"/>
    <mergeCell ref="G52:H52"/>
    <mergeCell ref="I52:J52"/>
    <mergeCell ref="G53:H53"/>
    <mergeCell ref="M57:N57"/>
    <mergeCell ref="B57:D57"/>
    <mergeCell ref="E57:F57"/>
    <mergeCell ref="G57:H57"/>
    <mergeCell ref="I57:J57"/>
    <mergeCell ref="K57:L57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25" workbookViewId="0">
      <selection activeCell="G13" sqref="G13:H13"/>
    </sheetView>
  </sheetViews>
  <sheetFormatPr defaultRowHeight="15"/>
  <sheetData>
    <row r="1" spans="1:8">
      <c r="B1" s="125" t="s">
        <v>43</v>
      </c>
      <c r="C1" s="125"/>
      <c r="D1" s="125"/>
      <c r="E1" s="125"/>
      <c r="F1" s="125"/>
      <c r="G1" s="125"/>
    </row>
    <row r="2" spans="1:8">
      <c r="B2" s="50"/>
      <c r="C2" s="50"/>
      <c r="D2" s="126" t="s">
        <v>44</v>
      </c>
      <c r="E2" s="126"/>
      <c r="F2" s="50"/>
      <c r="G2" s="50"/>
    </row>
    <row r="3" spans="1:8">
      <c r="B3" s="50"/>
      <c r="C3" s="50"/>
      <c r="D3" s="51"/>
      <c r="E3" s="51"/>
      <c r="F3" s="50"/>
      <c r="G3" s="50"/>
    </row>
    <row r="4" spans="1:8" ht="30" customHeight="1">
      <c r="A4" s="1" t="s">
        <v>0</v>
      </c>
      <c r="B4" s="117" t="s">
        <v>38</v>
      </c>
      <c r="C4" s="118"/>
      <c r="D4" s="119"/>
      <c r="E4" s="52" t="s">
        <v>5</v>
      </c>
      <c r="F4" s="52"/>
      <c r="G4" s="52" t="s">
        <v>4</v>
      </c>
      <c r="H4" s="52"/>
    </row>
    <row r="5" spans="1:8" ht="15" customHeight="1">
      <c r="A5" s="2" t="s">
        <v>7</v>
      </c>
      <c r="B5" s="128" t="s">
        <v>48</v>
      </c>
      <c r="C5" s="129"/>
      <c r="D5" s="130"/>
      <c r="E5" s="59">
        <v>3000000</v>
      </c>
      <c r="F5" s="60"/>
      <c r="G5" s="59">
        <f>G6+G7+G8+G9+G10+G11+G12+G13+G14+G15+G16</f>
        <v>3002033.5</v>
      </c>
      <c r="H5" s="60"/>
    </row>
    <row r="6" spans="1:8">
      <c r="A6" s="3"/>
      <c r="B6" s="131"/>
      <c r="C6" s="132"/>
      <c r="D6" s="133"/>
      <c r="E6" s="5"/>
      <c r="F6" s="6"/>
      <c r="G6" s="54">
        <v>298700</v>
      </c>
      <c r="H6" s="55"/>
    </row>
    <row r="7" spans="1:8">
      <c r="A7" s="3"/>
      <c r="B7" s="131"/>
      <c r="C7" s="132"/>
      <c r="D7" s="133"/>
      <c r="E7" s="5"/>
      <c r="F7" s="6"/>
      <c r="G7" s="54">
        <v>500018</v>
      </c>
      <c r="H7" s="55"/>
    </row>
    <row r="8" spans="1:8">
      <c r="A8" s="3"/>
      <c r="B8" s="131"/>
      <c r="C8" s="132"/>
      <c r="D8" s="133"/>
      <c r="E8" s="5"/>
      <c r="F8" s="6"/>
      <c r="G8" s="54">
        <v>707252</v>
      </c>
      <c r="H8" s="55"/>
    </row>
    <row r="9" spans="1:8">
      <c r="A9" s="3"/>
      <c r="B9" s="131"/>
      <c r="C9" s="132"/>
      <c r="D9" s="133"/>
      <c r="E9" s="5"/>
      <c r="F9" s="6"/>
      <c r="G9" s="54">
        <v>232000</v>
      </c>
      <c r="H9" s="55"/>
    </row>
    <row r="10" spans="1:8">
      <c r="A10" s="3"/>
      <c r="B10" s="131"/>
      <c r="C10" s="132"/>
      <c r="D10" s="133"/>
      <c r="E10" s="5"/>
      <c r="F10" s="6"/>
      <c r="G10" s="54">
        <v>300034</v>
      </c>
      <c r="H10" s="55"/>
    </row>
    <row r="11" spans="1:8">
      <c r="A11" s="3"/>
      <c r="B11" s="131"/>
      <c r="C11" s="132"/>
      <c r="D11" s="133"/>
      <c r="E11" s="5"/>
      <c r="F11" s="6"/>
      <c r="G11" s="54">
        <v>200000</v>
      </c>
      <c r="H11" s="55"/>
    </row>
    <row r="12" spans="1:8">
      <c r="A12" s="3"/>
      <c r="B12" s="131"/>
      <c r="C12" s="132"/>
      <c r="D12" s="133"/>
      <c r="E12" s="5"/>
      <c r="F12" s="6"/>
      <c r="G12" s="54">
        <v>98600</v>
      </c>
      <c r="H12" s="55"/>
    </row>
    <row r="13" spans="1:8">
      <c r="A13" s="3"/>
      <c r="B13" s="131"/>
      <c r="C13" s="132"/>
      <c r="D13" s="133"/>
      <c r="E13" s="5"/>
      <c r="F13" s="6"/>
      <c r="G13" s="54">
        <v>368284</v>
      </c>
      <c r="H13" s="55"/>
    </row>
    <row r="14" spans="1:8">
      <c r="A14" s="3"/>
      <c r="B14" s="131"/>
      <c r="C14" s="132"/>
      <c r="D14" s="133"/>
      <c r="E14" s="5"/>
      <c r="F14" s="6"/>
      <c r="G14" s="54">
        <v>98600</v>
      </c>
      <c r="H14" s="55"/>
    </row>
    <row r="15" spans="1:8">
      <c r="A15" s="3"/>
      <c r="B15" s="131"/>
      <c r="C15" s="132"/>
      <c r="D15" s="133"/>
      <c r="E15" s="5"/>
      <c r="F15" s="6"/>
      <c r="G15" s="54">
        <v>98600</v>
      </c>
      <c r="H15" s="55"/>
    </row>
    <row r="16" spans="1:8">
      <c r="A16" s="3"/>
      <c r="B16" s="134"/>
      <c r="C16" s="135"/>
      <c r="D16" s="136"/>
      <c r="E16" s="5"/>
      <c r="F16" s="6"/>
      <c r="G16" s="54">
        <v>99945.5</v>
      </c>
      <c r="H16" s="55"/>
    </row>
    <row r="17" spans="1:8" ht="30" customHeight="1">
      <c r="A17" s="48" t="s">
        <v>42</v>
      </c>
      <c r="B17" s="61" t="s">
        <v>40</v>
      </c>
      <c r="C17" s="62"/>
      <c r="D17" s="63"/>
      <c r="E17" s="59">
        <v>396000</v>
      </c>
      <c r="F17" s="60"/>
      <c r="G17" s="59">
        <f>G18+G23+G26+G28+G33+G37</f>
        <v>396000</v>
      </c>
      <c r="H17" s="60"/>
    </row>
    <row r="18" spans="1:8">
      <c r="A18" s="21"/>
      <c r="B18" s="111" t="s">
        <v>8</v>
      </c>
      <c r="C18" s="112"/>
      <c r="D18" s="113"/>
      <c r="E18" s="109">
        <v>180000</v>
      </c>
      <c r="F18" s="114"/>
      <c r="G18" s="109">
        <v>137225</v>
      </c>
      <c r="H18" s="114"/>
    </row>
    <row r="19" spans="1:8">
      <c r="A19" s="3"/>
      <c r="B19" s="104" t="s">
        <v>9</v>
      </c>
      <c r="C19" s="105"/>
      <c r="D19" s="106"/>
      <c r="E19" s="31"/>
      <c r="F19" s="32"/>
      <c r="G19" s="88">
        <v>1470</v>
      </c>
      <c r="H19" s="89"/>
    </row>
    <row r="20" spans="1:8">
      <c r="A20" s="3"/>
      <c r="B20" s="104" t="s">
        <v>10</v>
      </c>
      <c r="C20" s="105"/>
      <c r="D20" s="106"/>
      <c r="E20" s="31"/>
      <c r="F20" s="32"/>
      <c r="G20" s="88">
        <v>15056</v>
      </c>
      <c r="H20" s="89"/>
    </row>
    <row r="21" spans="1:8">
      <c r="A21" s="3"/>
      <c r="B21" s="104" t="s">
        <v>11</v>
      </c>
      <c r="C21" s="105"/>
      <c r="D21" s="106"/>
      <c r="E21" s="31"/>
      <c r="F21" s="32"/>
      <c r="G21" s="88">
        <v>11949</v>
      </c>
      <c r="H21" s="89"/>
    </row>
    <row r="22" spans="1:8">
      <c r="A22" s="3"/>
      <c r="B22" s="104" t="s">
        <v>12</v>
      </c>
      <c r="C22" s="105"/>
      <c r="D22" s="106"/>
      <c r="E22" s="31"/>
      <c r="F22" s="32"/>
      <c r="G22" s="88">
        <v>108750</v>
      </c>
      <c r="H22" s="89"/>
    </row>
    <row r="23" spans="1:8">
      <c r="A23" s="21"/>
      <c r="B23" s="111" t="s">
        <v>14</v>
      </c>
      <c r="C23" s="112"/>
      <c r="D23" s="113"/>
      <c r="E23" s="109">
        <v>38000</v>
      </c>
      <c r="F23" s="114"/>
      <c r="G23" s="109">
        <f>G24+G25</f>
        <v>30162.799999999999</v>
      </c>
      <c r="H23" s="110"/>
    </row>
    <row r="24" spans="1:8">
      <c r="A24" s="3"/>
      <c r="B24" s="104" t="s">
        <v>11</v>
      </c>
      <c r="C24" s="105"/>
      <c r="D24" s="106"/>
      <c r="E24" s="31"/>
      <c r="F24" s="32"/>
      <c r="G24" s="88">
        <v>29968.799999999999</v>
      </c>
      <c r="H24" s="89"/>
    </row>
    <row r="25" spans="1:8">
      <c r="A25" s="3"/>
      <c r="B25" s="104" t="s">
        <v>9</v>
      </c>
      <c r="C25" s="105"/>
      <c r="D25" s="106"/>
      <c r="E25" s="31"/>
      <c r="F25" s="32"/>
      <c r="G25" s="88">
        <v>194</v>
      </c>
      <c r="H25" s="89"/>
    </row>
    <row r="26" spans="1:8">
      <c r="A26" s="21"/>
      <c r="B26" s="107" t="s">
        <v>16</v>
      </c>
      <c r="C26" s="108"/>
      <c r="D26" s="103"/>
      <c r="E26" s="88">
        <v>30000</v>
      </c>
      <c r="F26" s="89"/>
      <c r="G26" s="88">
        <v>80495.199999999997</v>
      </c>
      <c r="H26" s="89"/>
    </row>
    <row r="27" spans="1:8">
      <c r="A27" s="3"/>
      <c r="B27" s="104" t="s">
        <v>9</v>
      </c>
      <c r="C27" s="105"/>
      <c r="D27" s="106"/>
      <c r="E27" s="31"/>
      <c r="F27" s="32"/>
      <c r="G27" s="88">
        <v>80495.199999999997</v>
      </c>
      <c r="H27" s="89"/>
    </row>
    <row r="28" spans="1:8">
      <c r="A28" s="21"/>
      <c r="B28" s="107" t="s">
        <v>18</v>
      </c>
      <c r="C28" s="108"/>
      <c r="D28" s="103"/>
      <c r="E28" s="88">
        <v>60000</v>
      </c>
      <c r="F28" s="89"/>
      <c r="G28" s="88">
        <f>G29+G30+G31+G32</f>
        <v>59994</v>
      </c>
      <c r="H28" s="89"/>
    </row>
    <row r="29" spans="1:8">
      <c r="A29" s="3"/>
      <c r="B29" s="104" t="s">
        <v>9</v>
      </c>
      <c r="C29" s="105"/>
      <c r="D29" s="106"/>
      <c r="E29" s="31"/>
      <c r="F29" s="32"/>
      <c r="G29" s="88">
        <v>490</v>
      </c>
      <c r="H29" s="89"/>
    </row>
    <row r="30" spans="1:8">
      <c r="A30" s="3"/>
      <c r="B30" s="104" t="s">
        <v>10</v>
      </c>
      <c r="C30" s="105"/>
      <c r="D30" s="106"/>
      <c r="E30" s="31"/>
      <c r="F30" s="32"/>
      <c r="G30" s="88">
        <v>2823</v>
      </c>
      <c r="H30" s="89"/>
    </row>
    <row r="31" spans="1:8">
      <c r="A31" s="3"/>
      <c r="B31" s="104" t="s">
        <v>11</v>
      </c>
      <c r="C31" s="105"/>
      <c r="D31" s="106"/>
      <c r="E31" s="31"/>
      <c r="F31" s="32"/>
      <c r="G31" s="88">
        <v>5351</v>
      </c>
      <c r="H31" s="89"/>
    </row>
    <row r="32" spans="1:8">
      <c r="A32" s="3"/>
      <c r="B32" s="104" t="s">
        <v>12</v>
      </c>
      <c r="C32" s="105"/>
      <c r="D32" s="106"/>
      <c r="E32" s="31"/>
      <c r="F32" s="32"/>
      <c r="G32" s="88">
        <v>51330</v>
      </c>
      <c r="H32" s="89"/>
    </row>
    <row r="33" spans="1:8">
      <c r="A33" s="21"/>
      <c r="B33" s="111" t="s">
        <v>20</v>
      </c>
      <c r="C33" s="112"/>
      <c r="D33" s="113"/>
      <c r="E33" s="109">
        <v>76000</v>
      </c>
      <c r="F33" s="114"/>
      <c r="G33" s="109">
        <f>G34+G35+G36</f>
        <v>76123</v>
      </c>
      <c r="H33" s="114"/>
    </row>
    <row r="34" spans="1:8">
      <c r="A34" s="3"/>
      <c r="B34" s="104" t="s">
        <v>9</v>
      </c>
      <c r="C34" s="105"/>
      <c r="D34" s="106"/>
      <c r="E34" s="31"/>
      <c r="F34" s="32"/>
      <c r="G34" s="88">
        <v>24000</v>
      </c>
      <c r="H34" s="89"/>
    </row>
    <row r="35" spans="1:8">
      <c r="A35" s="3"/>
      <c r="B35" s="104" t="s">
        <v>10</v>
      </c>
      <c r="C35" s="105"/>
      <c r="D35" s="106"/>
      <c r="E35" s="31"/>
      <c r="F35" s="32"/>
      <c r="G35" s="88">
        <v>2823</v>
      </c>
      <c r="H35" s="89"/>
    </row>
    <row r="36" spans="1:8">
      <c r="A36" s="3"/>
      <c r="B36" s="104" t="s">
        <v>12</v>
      </c>
      <c r="C36" s="105"/>
      <c r="D36" s="106"/>
      <c r="E36" s="31"/>
      <c r="F36" s="32"/>
      <c r="G36" s="88">
        <v>49300</v>
      </c>
      <c r="H36" s="89"/>
    </row>
    <row r="37" spans="1:8">
      <c r="A37" s="21"/>
      <c r="B37" s="107" t="s">
        <v>22</v>
      </c>
      <c r="C37" s="108"/>
      <c r="D37" s="103"/>
      <c r="E37" s="107">
        <v>12000</v>
      </c>
      <c r="F37" s="103"/>
      <c r="G37" s="88">
        <f>G38+G39</f>
        <v>12000</v>
      </c>
      <c r="H37" s="103"/>
    </row>
    <row r="38" spans="1:8">
      <c r="A38" s="3"/>
      <c r="B38" s="104" t="s">
        <v>9</v>
      </c>
      <c r="C38" s="105"/>
      <c r="D38" s="106"/>
      <c r="E38" s="31"/>
      <c r="F38" s="32"/>
      <c r="G38" s="88">
        <v>7468.8</v>
      </c>
      <c r="H38" s="89"/>
    </row>
    <row r="39" spans="1:8">
      <c r="A39" s="3"/>
      <c r="B39" s="104" t="s">
        <v>11</v>
      </c>
      <c r="C39" s="105"/>
      <c r="D39" s="106"/>
      <c r="E39" s="31"/>
      <c r="F39" s="32"/>
      <c r="G39" s="88">
        <v>4531.2</v>
      </c>
      <c r="H39" s="89"/>
    </row>
    <row r="40" spans="1:8" ht="36" customHeight="1">
      <c r="A40" s="49" t="s">
        <v>15</v>
      </c>
      <c r="B40" s="137" t="s">
        <v>40</v>
      </c>
      <c r="C40" s="138"/>
      <c r="D40" s="139"/>
      <c r="E40" s="140">
        <v>500000</v>
      </c>
      <c r="F40" s="141"/>
      <c r="G40" s="142" t="s">
        <v>45</v>
      </c>
      <c r="H40" s="141"/>
    </row>
    <row r="41" spans="1:8">
      <c r="A41" s="9" t="s">
        <v>17</v>
      </c>
      <c r="B41" s="92" t="s">
        <v>39</v>
      </c>
      <c r="C41" s="93"/>
      <c r="D41" s="94"/>
      <c r="E41" s="71">
        <v>400000</v>
      </c>
      <c r="F41" s="72"/>
      <c r="G41" s="71">
        <f>G42+G43+G44</f>
        <v>375600</v>
      </c>
      <c r="H41" s="72"/>
    </row>
    <row r="42" spans="1:8">
      <c r="A42" s="5"/>
      <c r="B42" s="19"/>
      <c r="C42" s="44"/>
      <c r="D42" s="45"/>
      <c r="E42" s="46"/>
      <c r="F42" s="47"/>
      <c r="G42" s="88">
        <v>40200</v>
      </c>
      <c r="H42" s="89"/>
    </row>
    <row r="43" spans="1:8">
      <c r="A43" s="5"/>
      <c r="B43" s="19"/>
      <c r="C43" s="44"/>
      <c r="D43" s="45"/>
      <c r="E43" s="46"/>
      <c r="F43" s="47"/>
      <c r="G43" s="88">
        <v>35400</v>
      </c>
      <c r="H43" s="89"/>
    </row>
    <row r="44" spans="1:8">
      <c r="A44" s="5"/>
      <c r="B44" s="19"/>
      <c r="C44" s="44"/>
      <c r="D44" s="45"/>
      <c r="E44" s="46"/>
      <c r="F44" s="47"/>
      <c r="G44" s="88">
        <v>300000</v>
      </c>
      <c r="H44" s="89"/>
    </row>
    <row r="45" spans="1:8">
      <c r="A45" s="7"/>
      <c r="B45" s="20"/>
      <c r="C45" s="39"/>
      <c r="D45" s="40"/>
      <c r="E45" s="41"/>
      <c r="F45" s="42"/>
      <c r="G45" s="90"/>
      <c r="H45" s="91"/>
    </row>
    <row r="46" spans="1:8">
      <c r="A46" s="43"/>
      <c r="B46" s="97" t="s">
        <v>24</v>
      </c>
      <c r="C46" s="98"/>
      <c r="D46" s="99"/>
      <c r="E46" s="100">
        <f>E5+E17+E40+E41</f>
        <v>4296000</v>
      </c>
      <c r="F46" s="101"/>
      <c r="G46" s="102">
        <f>G5+G17+G41</f>
        <v>3773633.5</v>
      </c>
      <c r="H46" s="101"/>
    </row>
    <row r="47" spans="1:8">
      <c r="A47" t="s">
        <v>46</v>
      </c>
      <c r="D47" s="127" t="s">
        <v>47</v>
      </c>
      <c r="E47" s="127"/>
    </row>
  </sheetData>
  <mergeCells count="86">
    <mergeCell ref="B4:D4"/>
    <mergeCell ref="E4:F4"/>
    <mergeCell ref="G4:H4"/>
    <mergeCell ref="G8:H8"/>
    <mergeCell ref="G9:H9"/>
    <mergeCell ref="E5:F5"/>
    <mergeCell ref="G5:H5"/>
    <mergeCell ref="G6:H6"/>
    <mergeCell ref="G12:H12"/>
    <mergeCell ref="G13:H13"/>
    <mergeCell ref="G10:H10"/>
    <mergeCell ref="G11:H11"/>
    <mergeCell ref="G16:H16"/>
    <mergeCell ref="B17:D17"/>
    <mergeCell ref="E17:F17"/>
    <mergeCell ref="G17:H17"/>
    <mergeCell ref="G14:H14"/>
    <mergeCell ref="G15:H15"/>
    <mergeCell ref="B18:D18"/>
    <mergeCell ref="E18:F18"/>
    <mergeCell ref="G18:H18"/>
    <mergeCell ref="B19:D19"/>
    <mergeCell ref="G19:H19"/>
    <mergeCell ref="B20:D20"/>
    <mergeCell ref="G20:H20"/>
    <mergeCell ref="B21:D21"/>
    <mergeCell ref="G21:H21"/>
    <mergeCell ref="B22:D22"/>
    <mergeCell ref="G22:H22"/>
    <mergeCell ref="B23:D23"/>
    <mergeCell ref="E23:F23"/>
    <mergeCell ref="G23:H23"/>
    <mergeCell ref="B24:D24"/>
    <mergeCell ref="G24:H24"/>
    <mergeCell ref="B25:D25"/>
    <mergeCell ref="G25:H25"/>
    <mergeCell ref="B26:D26"/>
    <mergeCell ref="E26:F26"/>
    <mergeCell ref="G26:H26"/>
    <mergeCell ref="B27:D27"/>
    <mergeCell ref="G27:H27"/>
    <mergeCell ref="B28:D28"/>
    <mergeCell ref="E28:F28"/>
    <mergeCell ref="G28:H28"/>
    <mergeCell ref="B29:D29"/>
    <mergeCell ref="G29:H29"/>
    <mergeCell ref="B30:D30"/>
    <mergeCell ref="G30:H30"/>
    <mergeCell ref="B31:D31"/>
    <mergeCell ref="G31:H31"/>
    <mergeCell ref="B32:D32"/>
    <mergeCell ref="G32:H32"/>
    <mergeCell ref="B33:D33"/>
    <mergeCell ref="E33:F33"/>
    <mergeCell ref="G33:H33"/>
    <mergeCell ref="B34:D34"/>
    <mergeCell ref="G34:H34"/>
    <mergeCell ref="B35:D35"/>
    <mergeCell ref="G35:H35"/>
    <mergeCell ref="B36:D36"/>
    <mergeCell ref="G36:H36"/>
    <mergeCell ref="G39:H39"/>
    <mergeCell ref="B41:D41"/>
    <mergeCell ref="E41:F41"/>
    <mergeCell ref="G41:H41"/>
    <mergeCell ref="B37:D37"/>
    <mergeCell ref="E37:F37"/>
    <mergeCell ref="G37:H37"/>
    <mergeCell ref="B38:D38"/>
    <mergeCell ref="G38:H38"/>
    <mergeCell ref="B1:G1"/>
    <mergeCell ref="D2:E2"/>
    <mergeCell ref="D47:E47"/>
    <mergeCell ref="B5:D16"/>
    <mergeCell ref="G7:H7"/>
    <mergeCell ref="B40:D40"/>
    <mergeCell ref="E40:F40"/>
    <mergeCell ref="G40:H40"/>
    <mergeCell ref="B46:D46"/>
    <mergeCell ref="E46:F46"/>
    <mergeCell ref="G46:H46"/>
    <mergeCell ref="G42:H42"/>
    <mergeCell ref="G43:H43"/>
    <mergeCell ref="G44:H44"/>
    <mergeCell ref="G45:H45"/>
    <mergeCell ref="B39:D3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2017-11-22T05:56:57Z</dcterms:modified>
</cp:coreProperties>
</file>